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to-my.sharepoint.com/personal/ndm_etrto_org/Documents/UN/GRB/TF TA/20230522/"/>
    </mc:Choice>
  </mc:AlternateContent>
  <xr:revisionPtr revIDLastSave="3" documentId="8_{9CFE3CBC-06D4-4160-90C9-82F75ECCC417}" xr6:coauthVersionLast="47" xr6:coauthVersionMax="47" xr10:uidLastSave="{C8594BD2-43CF-4E70-8A62-5CF34442E10B}"/>
  <bookViews>
    <workbookView xWindow="-110" yWindow="-110" windowWidth="19420" windowHeight="10420" xr2:uid="{C3AA6CA6-8CCD-487C-9BBF-D16AF81E883D}"/>
  </bookViews>
  <sheets>
    <sheet name="Tyr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tc={317C530F-E8BB-4158-8967-8000D8F7D8DD}</author>
    <author>tc={41557440-C421-49A8-A586-1C35983392FA}</author>
    <author>tc={79089175-FAF5-47E2-88E2-B8C2B3F282E7}</author>
    <author>tc={4574E41F-B806-4BA1-A211-47A9B0779A29}</author>
    <author>tc={CBC444E8-9A72-4C7B-B186-84E74BAA88E1}</author>
  </authors>
  <commentList>
    <comment ref="N10" authorId="0" shapeId="0" xr:uid="{317C530F-E8BB-4158-8967-8000D8F7D8D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GY Europe does not know this tyre, and does not have in its catalog. Japan to manage. 
If needed, GY could propose the same size with a different pattern, GY UG9+</t>
      </text>
    </comment>
    <comment ref="N15" authorId="1" shapeId="0" xr:uid="{41557440-C421-49A8-A586-1C35983392F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Asking to IFV and Dekra to buy tyre could be OK. But is it possible to have same tyres bought in China, Japan as well? probably not ==&gt; Nicolas will contact ITMA to check if Maxxis could send tyres (same model) where it is needed.</t>
      </text>
    </comment>
    <comment ref="N17" authorId="2" shapeId="0" xr:uid="{79089175-FAF5-47E2-88E2-B8C2B3F282E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Sailun confirmed the tyre is DOT marked</t>
      </text>
    </comment>
    <comment ref="N18" authorId="3" shapeId="0" xr:uid="{4574E41F-B806-4BA1-A211-47A9B0779A2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CO will confirm a proposal end of this week</t>
      </text>
    </comment>
    <comment ref="J19" authorId="4" shapeId="0" xr:uid="{CBC444E8-9A72-4C7B-B186-84E74BAA88E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The Wrangler has an void to fill ratio of 35% and a tread depth of 9.5 mm ==&gt; correspond to the new "Special Use" definition of R117-4</t>
      </text>
    </comment>
  </commentList>
</comments>
</file>

<file path=xl/sharedStrings.xml><?xml version="1.0" encoding="utf-8"?>
<sst xmlns="http://schemas.openxmlformats.org/spreadsheetml/2006/main" count="139" uniqueCount="53">
  <si>
    <t>Pattern #</t>
  </si>
  <si>
    <t>TSD</t>
  </si>
  <si>
    <t>Design Diameter</t>
  </si>
  <si>
    <t>LI/SS</t>
  </si>
  <si>
    <t>SS</t>
  </si>
  <si>
    <t>rim</t>
  </si>
  <si>
    <t>car segment</t>
  </si>
  <si>
    <t>DOT mark?</t>
  </si>
  <si>
    <t>CCC mark?</t>
  </si>
  <si>
    <r>
      <t xml:space="preserve">category 
</t>
    </r>
    <r>
      <rPr>
        <i/>
        <sz val="10"/>
        <rFont val="Calibri"/>
        <family val="2"/>
        <scheme val="minor"/>
      </rPr>
      <t>Normal, M+S,
3PMSF</t>
    </r>
  </si>
  <si>
    <t>load</t>
  </si>
  <si>
    <t>abrasion rate expectation*</t>
  </si>
  <si>
    <t>abrasion rate estimation from preliminary tests results</t>
  </si>
  <si>
    <t>Alignment tyre set</t>
  </si>
  <si>
    <t>155/65R14</t>
  </si>
  <si>
    <t>H</t>
  </si>
  <si>
    <t>A &amp; K car</t>
  </si>
  <si>
    <t>Normal</t>
  </si>
  <si>
    <t>SL</t>
  </si>
  <si>
    <t>low abrasion</t>
  </si>
  <si>
    <t>High</t>
  </si>
  <si>
    <t>T</t>
  </si>
  <si>
    <t>3PMSF</t>
  </si>
  <si>
    <t>Low</t>
  </si>
  <si>
    <t>Yes</t>
  </si>
  <si>
    <t>205/55R16</t>
  </si>
  <si>
    <t>W</t>
  </si>
  <si>
    <t>Medium</t>
  </si>
  <si>
    <t>No</t>
  </si>
  <si>
    <t>XL</t>
  </si>
  <si>
    <t>high abrasion</t>
  </si>
  <si>
    <t>V</t>
  </si>
  <si>
    <t>M+S</t>
  </si>
  <si>
    <t>Running</t>
  </si>
  <si>
    <t>235/55R19</t>
  </si>
  <si>
    <t>Y</t>
  </si>
  <si>
    <t>SUV</t>
  </si>
  <si>
    <t>low abrasion</t>
    <phoneticPr fontId="0" type="noConversion"/>
  </si>
  <si>
    <t>235/65R17</t>
  </si>
  <si>
    <t>Special Use*</t>
  </si>
  <si>
    <t>Ref S</t>
  </si>
  <si>
    <t>Ref Summer</t>
  </si>
  <si>
    <t>225/45R17</t>
  </si>
  <si>
    <t>Possible</t>
  </si>
  <si>
    <t>Reference</t>
  </si>
  <si>
    <t>Ref W</t>
  </si>
  <si>
    <t>Ref Winter</t>
  </si>
  <si>
    <t>SRTT 16"</t>
  </si>
  <si>
    <t>225/60R16</t>
  </si>
  <si>
    <t>S</t>
  </si>
  <si>
    <t>*&gt; 9 mm,&gt;30% void to fill ratio</t>
  </si>
  <si>
    <t>* abrasion rate: high abrasion &gt; low abrasion</t>
  </si>
  <si>
    <t>GRBP TFTA tyre selection for CORRELATION and alignment test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</si>
</sst>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1" fontId="1" fillId="2" borderId="1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" fontId="1" fillId="2" borderId="9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left" wrapText="1"/>
    </xf>
  </cellXfs>
  <cellStyles count="1">
    <cellStyle name="Normal" xfId="0" builtinId="0"/>
  </cellStyles>
  <dxfs count="15"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an-Dominique Perrot" id="{CA43DB15-C876-49F1-94BB-CF625F694ABB}" userId="Jean-Dominique Perrot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1DE5E0-28FA-4297-80AB-42AFD00B88D0}" name="TyresListQuantity" displayName="TyresListQuantity" ref="A8:N22" totalsRowShown="0" headerRowDxfId="14" tableBorderDxfId="13">
  <autoFilter ref="A8:N22" xr:uid="{A3288E21-E78D-4613-8E39-691293087E24}"/>
  <tableColumns count="14">
    <tableColumn id="1" xr3:uid="{EBDCC7B6-36F6-4731-89E1-25E7C0C2DC6B}" name="Pattern #" dataDxfId="12"/>
    <tableColumn id="2" xr3:uid="{D6120DA3-007A-47B0-8CF0-3E6E9AE815BC}" name="TSD" dataDxfId="11"/>
    <tableColumn id="29" xr3:uid="{0DE28D92-9298-4C69-86EE-A779AE3CE51C}" name="Design Diameter" dataDxfId="10">
      <calculatedColumnFormula>RIGHT(TyresListQuantity[[#This Row],[TSD]],2)*25.4+LEFT(TyresListQuantity[[#This Row],[TSD]],3)*2*LEFT(RIGHT(TyresListQuantity[[#This Row],[TSD]],5),2)/100</calculatedColumnFormula>
    </tableColumn>
    <tableColumn id="3" xr3:uid="{A6E0C8A0-18AA-4367-A2D1-13C56C6AA16E}" name="LI/SS" dataDxfId="9"/>
    <tableColumn id="4" xr3:uid="{4CDD4F7D-2994-4750-A3F5-58978ABB2C2F}" name="SS" dataDxfId="8"/>
    <tableColumn id="5" xr3:uid="{2F410996-8AEF-47F7-82A8-7A32A5299E16}" name="rim" dataDxfId="7"/>
    <tableColumn id="6" xr3:uid="{00A86BC7-CADB-43BD-8148-04BB120401FC}" name="car segment" dataDxfId="6"/>
    <tableColumn id="7" xr3:uid="{A8FB0C66-3010-4043-8767-2505A01A2FE2}" name="DOT mark?" dataDxfId="5"/>
    <tableColumn id="31" xr3:uid="{706793CD-E927-4059-8E40-C41E3A196CA6}" name="CCC mark?" dataDxfId="4"/>
    <tableColumn id="8" xr3:uid="{3D03498B-31C4-4D2D-B3B0-1C58E3A7CB48}" name="category _x000a_Normal, M+S,_x000a_3PMSF" dataDxfId="3"/>
    <tableColumn id="9" xr3:uid="{9A1F52BC-23BB-47BE-A6E3-91BCA8BB64DD}" name="load" dataDxfId="2"/>
    <tableColumn id="10" xr3:uid="{BAC01558-8887-4234-8FF2-266A2D3B7592}" name="abrasion rate expectation*" dataDxfId="1"/>
    <tableColumn id="14" xr3:uid="{F2A2633B-6A42-494E-A133-66FAB879265A}" name="abrasion rate estimation from preliminary tests results" dataDxfId="0"/>
    <tableColumn id="11" xr3:uid="{5DB988E6-E281-47BF-A2CD-F7188CE0F849}" name="Alignment tyr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0" dT="2023-01-13T14:51:09.14" personId="{CA43DB15-C876-49F1-94BB-CF625F694ABB}" id="{317C530F-E8BB-4158-8967-8000D8F7D8DD}">
    <text>GY Europe does not know this tyre, and does not have in its catalog. Japan to manage. 
If needed, GY could propose the same size with a different pattern, GY UG9+</text>
  </threadedComment>
  <threadedComment ref="N15" dT="2023-01-27T12:13:11.28" personId="{CA43DB15-C876-49F1-94BB-CF625F694ABB}" id="{41557440-C421-49A8-A586-1C35983392FA}">
    <text>Asking to IFV and Dekra to buy tyre could be OK. But is it possible to have same tyres bought in China, Japan as well? probably not ==&gt; Nicolas will contact ITMA to check if Maxxis could send tyres (same model) where it is needed.</text>
  </threadedComment>
  <threadedComment ref="N17" dT="2023-01-13T14:51:45.23" personId="{CA43DB15-C876-49F1-94BB-CF625F694ABB}" id="{79089175-FAF5-47E2-88E2-B8C2B3F282E7}">
    <text>Sailun confirmed the tyre is DOT marked</text>
  </threadedComment>
  <threadedComment ref="N18" dT="2023-01-24T11:17:52.51" personId="{CA43DB15-C876-49F1-94BB-CF625F694ABB}" id="{4574E41F-B806-4BA1-A211-47A9B0779A29}">
    <text>CO will confirm a proposal end of this week</text>
  </threadedComment>
  <threadedComment ref="J19" dT="2023-02-22T17:59:10.11" personId="{CA43DB15-C876-49F1-94BB-CF625F694ABB}" id="{CBC444E8-9A72-4C7B-B186-84E74BAA88E1}">
    <text>The Wrangler has an void to fill ratio of 35% and a tread depth of 9.5 mm ==&gt; correspond to the new "Special Use" definition of R117-4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F7DE-503C-45D9-BC47-72C21966F3A9}">
  <dimension ref="A3:N43"/>
  <sheetViews>
    <sheetView tabSelected="1" zoomScale="110" zoomScaleNormal="11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Q8" sqref="Q8"/>
    </sheetView>
  </sheetViews>
  <sheetFormatPr baseColWidth="10" defaultColWidth="11.453125" defaultRowHeight="14.5" x14ac:dyDescent="0.35"/>
  <cols>
    <col min="1" max="1" width="8.81640625" customWidth="1"/>
    <col min="2" max="2" width="11" customWidth="1"/>
    <col min="3" max="3" width="10" customWidth="1"/>
    <col min="4" max="4" width="6" style="1" customWidth="1"/>
    <col min="5" max="5" width="4.1796875" style="1" customWidth="1"/>
    <col min="6" max="6" width="4.81640625" style="1" customWidth="1"/>
    <col min="7" max="7" width="10.26953125" customWidth="1"/>
    <col min="8" max="9" width="7.26953125" customWidth="1"/>
    <col min="10" max="10" width="12.54296875" customWidth="1"/>
    <col min="11" max="11" width="5.1796875" customWidth="1"/>
    <col min="12" max="12" width="14.453125" style="2" customWidth="1"/>
    <col min="13" max="13" width="15.7265625" style="2" customWidth="1"/>
    <col min="14" max="14" width="11" style="2" customWidth="1"/>
  </cols>
  <sheetData>
    <row r="3" spans="1:14" x14ac:dyDescent="0.35">
      <c r="B3" s="3" t="s">
        <v>52</v>
      </c>
      <c r="C3" s="3"/>
      <c r="D3" s="4"/>
      <c r="E3" s="4"/>
      <c r="F3" s="4"/>
      <c r="G3" s="3"/>
      <c r="H3" s="3"/>
      <c r="I3" s="3"/>
    </row>
    <row r="4" spans="1:14" x14ac:dyDescent="0.35">
      <c r="B4" s="3"/>
      <c r="C4" s="3"/>
      <c r="D4" s="4"/>
      <c r="E4" s="4"/>
      <c r="F4" s="4"/>
      <c r="G4" s="3"/>
      <c r="H4" s="3"/>
      <c r="I4" s="3"/>
    </row>
    <row r="5" spans="1:14" x14ac:dyDescent="0.35">
      <c r="B5" s="3"/>
      <c r="C5" s="3"/>
      <c r="D5" s="4"/>
      <c r="E5" s="4"/>
      <c r="F5" s="4"/>
      <c r="G5" s="3"/>
      <c r="H5" s="3"/>
      <c r="I5" s="3"/>
    </row>
    <row r="6" spans="1:14" x14ac:dyDescent="0.35">
      <c r="B6" s="5"/>
      <c r="C6" s="5"/>
      <c r="D6" s="6"/>
      <c r="E6" s="6"/>
      <c r="F6" s="6"/>
      <c r="G6" s="3"/>
      <c r="H6" s="3"/>
      <c r="I6" s="3"/>
    </row>
    <row r="8" spans="1:14" s="10" customFormat="1" ht="55.5" customHeight="1" thickBot="1" x14ac:dyDescent="0.4">
      <c r="A8" s="7" t="s">
        <v>0</v>
      </c>
      <c r="B8" s="8" t="s">
        <v>1</v>
      </c>
      <c r="C8" s="7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</row>
    <row r="9" spans="1:14" ht="15" customHeight="1" x14ac:dyDescent="0.35">
      <c r="A9" s="11">
        <v>1</v>
      </c>
      <c r="B9" s="12" t="s">
        <v>14</v>
      </c>
      <c r="C9" s="13">
        <f>RIGHT(TyresListQuantity[[#This Row],[TSD]],2)*25.4+LEFT(TyresListQuantity[[#This Row],[TSD]],3)*2*LEFT(RIGHT(TyresListQuantity[[#This Row],[TSD]],5),2)/100</f>
        <v>557.09999999999991</v>
      </c>
      <c r="D9" s="14">
        <v>75</v>
      </c>
      <c r="E9" s="14" t="s">
        <v>15</v>
      </c>
      <c r="F9" s="14">
        <v>5</v>
      </c>
      <c r="G9" s="15" t="s">
        <v>16</v>
      </c>
      <c r="H9" s="16"/>
      <c r="I9" s="16"/>
      <c r="J9" s="16" t="s">
        <v>17</v>
      </c>
      <c r="K9" s="16" t="s">
        <v>18</v>
      </c>
      <c r="L9" s="16" t="s">
        <v>19</v>
      </c>
      <c r="M9" s="16" t="s">
        <v>20</v>
      </c>
      <c r="N9" s="17"/>
    </row>
    <row r="10" spans="1:14" ht="15" customHeight="1" thickBot="1" x14ac:dyDescent="0.4">
      <c r="A10" s="18">
        <v>2</v>
      </c>
      <c r="B10" s="19" t="s">
        <v>14</v>
      </c>
      <c r="C10" s="20">
        <f>RIGHT(TyresListQuantity[[#This Row],[TSD]],2)*25.4+LEFT(TyresListQuantity[[#This Row],[TSD]],3)*2*LEFT(RIGHT(TyresListQuantity[[#This Row],[TSD]],5),2)/100</f>
        <v>557.09999999999991</v>
      </c>
      <c r="D10" s="21">
        <v>75</v>
      </c>
      <c r="E10" s="21" t="s">
        <v>21</v>
      </c>
      <c r="F10" s="21">
        <v>5</v>
      </c>
      <c r="G10" s="22" t="s">
        <v>16</v>
      </c>
      <c r="H10" s="23"/>
      <c r="I10" s="23"/>
      <c r="J10" s="23" t="s">
        <v>22</v>
      </c>
      <c r="K10" s="23" t="s">
        <v>18</v>
      </c>
      <c r="L10" s="24" t="s">
        <v>19</v>
      </c>
      <c r="M10" s="24" t="s">
        <v>23</v>
      </c>
      <c r="N10" s="25" t="s">
        <v>24</v>
      </c>
    </row>
    <row r="11" spans="1:14" ht="15" customHeight="1" thickBot="1" x14ac:dyDescent="0.4">
      <c r="A11" s="26">
        <v>3</v>
      </c>
      <c r="B11" s="27" t="s">
        <v>25</v>
      </c>
      <c r="C11" s="28">
        <f>RIGHT(TyresListQuantity[[#This Row],[TSD]],2)*25.4+LEFT(TyresListQuantity[[#This Row],[TSD]],3)*2*LEFT(RIGHT(TyresListQuantity[[#This Row],[TSD]],5),2)/100</f>
        <v>631.9</v>
      </c>
      <c r="D11" s="14">
        <v>94</v>
      </c>
      <c r="E11" s="14" t="s">
        <v>26</v>
      </c>
      <c r="F11" s="14">
        <v>6.5</v>
      </c>
      <c r="G11" s="15" t="s">
        <v>27</v>
      </c>
      <c r="H11" s="16" t="s">
        <v>24</v>
      </c>
      <c r="I11" s="16" t="s">
        <v>28</v>
      </c>
      <c r="J11" s="16" t="s">
        <v>17</v>
      </c>
      <c r="K11" s="16" t="s">
        <v>29</v>
      </c>
      <c r="L11" s="29" t="s">
        <v>30</v>
      </c>
      <c r="M11" s="29" t="s">
        <v>23</v>
      </c>
      <c r="N11" s="30" t="s">
        <v>24</v>
      </c>
    </row>
    <row r="12" spans="1:14" ht="15" customHeight="1" x14ac:dyDescent="0.35">
      <c r="A12" s="31">
        <v>4</v>
      </c>
      <c r="B12" s="32" t="s">
        <v>25</v>
      </c>
      <c r="C12" s="33">
        <f>RIGHT(TyresListQuantity[[#This Row],[TSD]],2)*25.4+LEFT(TyresListQuantity[[#This Row],[TSD]],3)*2*LEFT(RIGHT(TyresListQuantity[[#This Row],[TSD]],5),2)/100</f>
        <v>631.9</v>
      </c>
      <c r="D12" s="34">
        <v>91</v>
      </c>
      <c r="E12" s="34" t="s">
        <v>31</v>
      </c>
      <c r="F12" s="34">
        <v>6.5</v>
      </c>
      <c r="G12" s="35" t="s">
        <v>27</v>
      </c>
      <c r="H12" s="36"/>
      <c r="I12" s="36"/>
      <c r="J12" s="36" t="s">
        <v>17</v>
      </c>
      <c r="K12" s="36" t="s">
        <v>18</v>
      </c>
      <c r="L12" s="37" t="s">
        <v>30</v>
      </c>
      <c r="M12" s="37" t="s">
        <v>20</v>
      </c>
      <c r="N12" s="38" t="s">
        <v>24</v>
      </c>
    </row>
    <row r="13" spans="1:14" ht="15" customHeight="1" x14ac:dyDescent="0.35">
      <c r="A13" s="31">
        <v>5</v>
      </c>
      <c r="B13" s="32" t="s">
        <v>25</v>
      </c>
      <c r="C13" s="33">
        <f>RIGHT(TyresListQuantity[[#This Row],[TSD]],2)*25.4+LEFT(TyresListQuantity[[#This Row],[TSD]],3)*2*LEFT(RIGHT(TyresListQuantity[[#This Row],[TSD]],5),2)/100</f>
        <v>631.9</v>
      </c>
      <c r="D13" s="34">
        <v>91</v>
      </c>
      <c r="E13" s="34" t="s">
        <v>31</v>
      </c>
      <c r="F13" s="34">
        <v>6.5</v>
      </c>
      <c r="G13" s="35" t="s">
        <v>27</v>
      </c>
      <c r="H13" s="36" t="s">
        <v>24</v>
      </c>
      <c r="I13" s="36"/>
      <c r="J13" s="36" t="s">
        <v>32</v>
      </c>
      <c r="K13" s="36" t="s">
        <v>18</v>
      </c>
      <c r="L13" s="36" t="s">
        <v>19</v>
      </c>
      <c r="M13" s="36" t="s">
        <v>33</v>
      </c>
      <c r="N13" s="40"/>
    </row>
    <row r="14" spans="1:14" ht="15" customHeight="1" x14ac:dyDescent="0.35">
      <c r="A14" s="31">
        <v>6</v>
      </c>
      <c r="B14" s="32" t="s">
        <v>25</v>
      </c>
      <c r="C14" s="33">
        <f>RIGHT(TyresListQuantity[[#This Row],[TSD]],2)*25.4+LEFT(TyresListQuantity[[#This Row],[TSD]],3)*2*LEFT(RIGHT(TyresListQuantity[[#This Row],[TSD]],5),2)/100</f>
        <v>631.9</v>
      </c>
      <c r="D14" s="34">
        <v>91</v>
      </c>
      <c r="E14" s="34" t="s">
        <v>31</v>
      </c>
      <c r="F14" s="34">
        <v>6.5</v>
      </c>
      <c r="G14" s="35" t="s">
        <v>27</v>
      </c>
      <c r="H14" s="36" t="s">
        <v>24</v>
      </c>
      <c r="I14" s="36"/>
      <c r="J14" s="36" t="s">
        <v>32</v>
      </c>
      <c r="K14" s="36" t="s">
        <v>18</v>
      </c>
      <c r="L14" s="36" t="s">
        <v>30</v>
      </c>
      <c r="M14" s="36" t="s">
        <v>33</v>
      </c>
      <c r="N14" s="40"/>
    </row>
    <row r="15" spans="1:14" ht="15" customHeight="1" thickBot="1" x14ac:dyDescent="0.4">
      <c r="A15" s="41">
        <v>7</v>
      </c>
      <c r="B15" s="42" t="s">
        <v>25</v>
      </c>
      <c r="C15" s="43">
        <f>RIGHT(TyresListQuantity[[#This Row],[TSD]],2)*25.4+LEFT(TyresListQuantity[[#This Row],[TSD]],3)*2*LEFT(RIGHT(TyresListQuantity[[#This Row],[TSD]],5),2)/100</f>
        <v>631.9</v>
      </c>
      <c r="D15" s="44">
        <v>91</v>
      </c>
      <c r="E15" s="44"/>
      <c r="F15" s="44">
        <v>6.5</v>
      </c>
      <c r="G15" s="45" t="s">
        <v>27</v>
      </c>
      <c r="H15" s="46"/>
      <c r="I15" s="46"/>
      <c r="J15" s="46" t="s">
        <v>22</v>
      </c>
      <c r="K15" s="46" t="s">
        <v>18</v>
      </c>
      <c r="L15" s="29" t="s">
        <v>30</v>
      </c>
      <c r="M15" s="29" t="s">
        <v>20</v>
      </c>
      <c r="N15" s="30" t="s">
        <v>24</v>
      </c>
    </row>
    <row r="16" spans="1:14" ht="15" customHeight="1" x14ac:dyDescent="0.35">
      <c r="A16" s="26">
        <v>8</v>
      </c>
      <c r="B16" s="27" t="s">
        <v>34</v>
      </c>
      <c r="C16" s="28">
        <f>RIGHT(TyresListQuantity[[#This Row],[TSD]],2)*25.4+LEFT(TyresListQuantity[[#This Row],[TSD]],3)*2*LEFT(RIGHT(TyresListQuantity[[#This Row],[TSD]],5),2)/100</f>
        <v>741.09999999999991</v>
      </c>
      <c r="D16" s="14">
        <v>105</v>
      </c>
      <c r="E16" s="14" t="s">
        <v>35</v>
      </c>
      <c r="F16" s="14">
        <v>7.5</v>
      </c>
      <c r="G16" s="15" t="s">
        <v>36</v>
      </c>
      <c r="H16" s="16" t="s">
        <v>24</v>
      </c>
      <c r="I16" s="16" t="s">
        <v>28</v>
      </c>
      <c r="J16" s="16" t="s">
        <v>17</v>
      </c>
      <c r="K16" s="16" t="s">
        <v>29</v>
      </c>
      <c r="L16" s="48" t="s">
        <v>19</v>
      </c>
      <c r="M16" s="48" t="s">
        <v>23</v>
      </c>
      <c r="N16" s="49" t="s">
        <v>24</v>
      </c>
    </row>
    <row r="17" spans="1:14" ht="15" customHeight="1" x14ac:dyDescent="0.35">
      <c r="A17" s="31">
        <v>9</v>
      </c>
      <c r="B17" s="32" t="s">
        <v>34</v>
      </c>
      <c r="C17" s="33">
        <f>RIGHT(TyresListQuantity[[#This Row],[TSD]],2)*25.4+LEFT(TyresListQuantity[[#This Row],[TSD]],3)*2*LEFT(RIGHT(TyresListQuantity[[#This Row],[TSD]],5),2)/100</f>
        <v>741.09999999999991</v>
      </c>
      <c r="D17" s="34">
        <v>105</v>
      </c>
      <c r="E17" s="34" t="s">
        <v>31</v>
      </c>
      <c r="F17" s="34">
        <v>7.5</v>
      </c>
      <c r="G17" s="35" t="s">
        <v>36</v>
      </c>
      <c r="H17" s="36" t="s">
        <v>24</v>
      </c>
      <c r="I17" s="36" t="s">
        <v>24</v>
      </c>
      <c r="J17" s="36" t="s">
        <v>32</v>
      </c>
      <c r="K17" s="36" t="s">
        <v>29</v>
      </c>
      <c r="L17" s="36" t="s">
        <v>37</v>
      </c>
      <c r="M17" s="36" t="s">
        <v>33</v>
      </c>
      <c r="N17" s="39"/>
    </row>
    <row r="18" spans="1:14" ht="15" customHeight="1" x14ac:dyDescent="0.35">
      <c r="A18" s="31">
        <v>10</v>
      </c>
      <c r="B18" s="32" t="s">
        <v>34</v>
      </c>
      <c r="C18" s="33">
        <f>RIGHT(TyresListQuantity[[#This Row],[TSD]],2)*25.4+LEFT(TyresListQuantity[[#This Row],[TSD]],3)*2*LEFT(RIGHT(TyresListQuantity[[#This Row],[TSD]],5),2)/100</f>
        <v>741.09999999999991</v>
      </c>
      <c r="D18" s="34">
        <v>105</v>
      </c>
      <c r="E18" s="34" t="s">
        <v>15</v>
      </c>
      <c r="F18" s="34">
        <v>7.5</v>
      </c>
      <c r="G18" s="35" t="s">
        <v>36</v>
      </c>
      <c r="H18" s="36" t="s">
        <v>24</v>
      </c>
      <c r="I18" s="50" t="s">
        <v>28</v>
      </c>
      <c r="J18" s="36" t="s">
        <v>22</v>
      </c>
      <c r="K18" s="36" t="s">
        <v>29</v>
      </c>
      <c r="L18" s="37" t="s">
        <v>30</v>
      </c>
      <c r="M18" s="37" t="s">
        <v>20</v>
      </c>
      <c r="N18" s="51" t="s">
        <v>24</v>
      </c>
    </row>
    <row r="19" spans="1:14" ht="15" customHeight="1" thickBot="1" x14ac:dyDescent="0.4">
      <c r="A19" s="31">
        <v>11</v>
      </c>
      <c r="B19" s="32" t="s">
        <v>38</v>
      </c>
      <c r="C19" s="52">
        <f>RIGHT(TyresListQuantity[[#This Row],[TSD]],2)*25.4+LEFT(TyresListQuantity[[#This Row],[TSD]],3)*2*LEFT(RIGHT(TyresListQuantity[[#This Row],[TSD]],5),2)/100</f>
        <v>737.3</v>
      </c>
      <c r="D19" s="44">
        <v>108</v>
      </c>
      <c r="E19" s="44" t="s">
        <v>21</v>
      </c>
      <c r="F19" s="44">
        <v>7.5</v>
      </c>
      <c r="G19" s="45" t="s">
        <v>36</v>
      </c>
      <c r="H19" s="46"/>
      <c r="I19" s="46"/>
      <c r="J19" s="46" t="s">
        <v>39</v>
      </c>
      <c r="K19" s="46" t="s">
        <v>29</v>
      </c>
      <c r="L19" s="46" t="s">
        <v>19</v>
      </c>
      <c r="M19" s="46" t="s">
        <v>23</v>
      </c>
      <c r="N19" s="47"/>
    </row>
    <row r="20" spans="1:14" ht="15" customHeight="1" x14ac:dyDescent="0.35">
      <c r="A20" s="53" t="s">
        <v>40</v>
      </c>
      <c r="B20" s="55" t="s">
        <v>42</v>
      </c>
      <c r="C20" s="52">
        <f>RIGHT(TyresListQuantity[[#This Row],[TSD]],2)*25.4+LEFT(TyresListQuantity[[#This Row],[TSD]],3)*2*LEFT(RIGHT(TyresListQuantity[[#This Row],[TSD]],5),2)/100</f>
        <v>634.29999999999995</v>
      </c>
      <c r="D20" s="21">
        <v>94</v>
      </c>
      <c r="E20" s="21" t="s">
        <v>31</v>
      </c>
      <c r="F20" s="21">
        <v>7.5</v>
      </c>
      <c r="G20" s="22" t="s">
        <v>27</v>
      </c>
      <c r="H20" s="23" t="s">
        <v>43</v>
      </c>
      <c r="I20" s="23" t="s">
        <v>28</v>
      </c>
      <c r="J20" s="23" t="s">
        <v>17</v>
      </c>
      <c r="K20" s="23" t="s">
        <v>29</v>
      </c>
      <c r="L20" s="23" t="s">
        <v>44</v>
      </c>
      <c r="M20" s="56" t="s">
        <v>44</v>
      </c>
      <c r="N20" s="57" t="s">
        <v>41</v>
      </c>
    </row>
    <row r="21" spans="1:14" ht="15" customHeight="1" x14ac:dyDescent="0.35">
      <c r="A21" s="53" t="s">
        <v>45</v>
      </c>
      <c r="B21" s="55" t="s">
        <v>42</v>
      </c>
      <c r="C21" s="52">
        <f>RIGHT(TyresListQuantity[[#This Row],[TSD]],2)*25.4+LEFT(TyresListQuantity[[#This Row],[TSD]],3)*2*LEFT(RIGHT(TyresListQuantity[[#This Row],[TSD]],5),2)/100</f>
        <v>634.29999999999995</v>
      </c>
      <c r="D21" s="21">
        <v>94</v>
      </c>
      <c r="E21" s="21" t="s">
        <v>15</v>
      </c>
      <c r="F21" s="21">
        <v>7.5</v>
      </c>
      <c r="G21" s="22" t="s">
        <v>27</v>
      </c>
      <c r="H21" s="23" t="s">
        <v>43</v>
      </c>
      <c r="I21" s="23" t="s">
        <v>28</v>
      </c>
      <c r="J21" s="23" t="s">
        <v>22</v>
      </c>
      <c r="K21" s="23" t="s">
        <v>29</v>
      </c>
      <c r="L21" s="23" t="s">
        <v>44</v>
      </c>
      <c r="M21" s="56" t="s">
        <v>44</v>
      </c>
      <c r="N21" s="57" t="s">
        <v>46</v>
      </c>
    </row>
    <row r="22" spans="1:14" ht="15" customHeight="1" x14ac:dyDescent="0.35">
      <c r="A22" s="54" t="s">
        <v>47</v>
      </c>
      <c r="B22" s="58" t="s">
        <v>48</v>
      </c>
      <c r="C22" s="59">
        <f>RIGHT(TyresListQuantity[[#This Row],[TSD]],2)*25.4+LEFT(TyresListQuantity[[#This Row],[TSD]],3)*2*LEFT(RIGHT(TyresListQuantity[[#This Row],[TSD]],5),2)/100</f>
        <v>676.4</v>
      </c>
      <c r="D22" s="21">
        <v>97</v>
      </c>
      <c r="E22" s="21" t="s">
        <v>49</v>
      </c>
      <c r="F22" s="21">
        <v>6.5</v>
      </c>
      <c r="G22" s="22"/>
      <c r="H22" s="23" t="s">
        <v>24</v>
      </c>
      <c r="I22" s="23"/>
      <c r="J22" s="23" t="s">
        <v>17</v>
      </c>
      <c r="K22" s="23" t="s">
        <v>18</v>
      </c>
      <c r="L22" s="23" t="s">
        <v>44</v>
      </c>
      <c r="M22" s="56"/>
      <c r="N22" s="57" t="s">
        <v>47</v>
      </c>
    </row>
    <row r="23" spans="1:14" s="2" customFormat="1" x14ac:dyDescent="0.35">
      <c r="A23"/>
      <c r="B23"/>
      <c r="C23"/>
      <c r="D23" s="1"/>
      <c r="E23" s="1"/>
      <c r="F23" s="1"/>
      <c r="G23"/>
      <c r="H23"/>
      <c r="I23"/>
      <c r="J23" s="60" t="s">
        <v>50</v>
      </c>
      <c r="K23"/>
      <c r="L23" s="61" t="s">
        <v>51</v>
      </c>
      <c r="M23" s="61"/>
    </row>
    <row r="24" spans="1:14" s="2" customFormat="1" x14ac:dyDescent="0.35">
      <c r="A24"/>
      <c r="B24"/>
      <c r="C24"/>
      <c r="D24" s="1"/>
      <c r="E24" s="1"/>
      <c r="F24" s="1"/>
      <c r="G24"/>
      <c r="H24"/>
      <c r="I24"/>
      <c r="J24" s="60"/>
      <c r="K24"/>
    </row>
    <row r="25" spans="1:14" s="2" customFormat="1" ht="15" customHeight="1" x14ac:dyDescent="0.35">
      <c r="A25"/>
      <c r="B25"/>
      <c r="C25"/>
      <c r="D25" s="1"/>
      <c r="E25" s="1"/>
      <c r="F25" s="1"/>
      <c r="G25"/>
      <c r="H25"/>
      <c r="I25"/>
      <c r="J25" s="62"/>
      <c r="N25" s="5"/>
    </row>
    <row r="26" spans="1:14" s="2" customFormat="1" x14ac:dyDescent="0.35">
      <c r="A26"/>
      <c r="B26"/>
      <c r="C26"/>
      <c r="D26" s="1"/>
      <c r="E26" s="1"/>
      <c r="F26" s="1"/>
      <c r="G26"/>
      <c r="H26"/>
      <c r="I26"/>
      <c r="J26" s="62"/>
    </row>
    <row r="27" spans="1:14" s="2" customFormat="1" x14ac:dyDescent="0.35">
      <c r="A27"/>
      <c r="B27"/>
      <c r="C27"/>
      <c r="D27" s="1"/>
      <c r="E27" s="1"/>
      <c r="F27" s="1"/>
      <c r="G27"/>
      <c r="H27"/>
      <c r="I27"/>
      <c r="J27"/>
      <c r="K27"/>
      <c r="N27" s="63"/>
    </row>
    <row r="28" spans="1:14" x14ac:dyDescent="0.35">
      <c r="K28" s="5"/>
      <c r="N28" s="63"/>
    </row>
    <row r="29" spans="1:14" s="2" customFormat="1" x14ac:dyDescent="0.35">
      <c r="A29"/>
      <c r="B29"/>
      <c r="C29"/>
      <c r="D29" s="1"/>
      <c r="E29" s="1"/>
      <c r="F29" s="1"/>
      <c r="G29"/>
      <c r="H29"/>
      <c r="I29"/>
      <c r="J29"/>
      <c r="K29"/>
    </row>
    <row r="30" spans="1:14" s="2" customFormat="1" x14ac:dyDescent="0.35">
      <c r="A30"/>
      <c r="B30"/>
      <c r="C30"/>
      <c r="D30" s="1"/>
      <c r="E30" s="1"/>
      <c r="F30" s="1"/>
      <c r="G30"/>
      <c r="H30"/>
      <c r="I30"/>
      <c r="J30"/>
      <c r="K30"/>
    </row>
    <row r="32" spans="1:14" x14ac:dyDescent="0.35">
      <c r="K32" s="65"/>
      <c r="L32" s="65"/>
      <c r="M32" s="65"/>
      <c r="N32" s="65"/>
    </row>
    <row r="33" spans="8:14" x14ac:dyDescent="0.35">
      <c r="K33" s="65"/>
      <c r="L33" s="65"/>
      <c r="M33" s="65"/>
      <c r="N33" s="65"/>
    </row>
    <row r="43" spans="8:14" x14ac:dyDescent="0.35">
      <c r="H43" s="64"/>
    </row>
  </sheetData>
  <mergeCells count="1">
    <mergeCell ref="K32:N33"/>
  </mergeCells>
  <pageMargins left="0.7" right="0.7" top="0.75" bottom="0.75" header="0.3" footer="0.3"/>
  <pageSetup paperSize="9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Tyre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Jean-Dominique Perrot</dc:creator>
  <cp:lastModifiedBy>Nicolas De Mahieu</cp:lastModifiedBy>
  <dcterms:created xsi:type="dcterms:W3CDTF">2023-05-22T21:00:15Z</dcterms:created>
  <dcterms:modified xsi:type="dcterms:W3CDTF">2023-05-24T11:36:35Z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e9a456-2778-4ca9-be06-1190b1e1118a_Enabled">
    <vt:lpwstr>true</vt:lpwstr>
  </property>
  <property fmtid="{D5CDD505-2E9C-101B-9397-08002B2CF9AE}" pid="3" name="MSIP_Label_09e9a456-2778-4ca9-be06-1190b1e1118a_SetDate">
    <vt:lpwstr>2023-05-22T21:00:16Z</vt:lpwstr>
  </property>
  <property fmtid="{D5CDD505-2E9C-101B-9397-08002B2CF9AE}" pid="4" name="MSIP_Label_09e9a456-2778-4ca9-be06-1190b1e1118a_Method">
    <vt:lpwstr>Standard</vt:lpwstr>
  </property>
  <property fmtid="{D5CDD505-2E9C-101B-9397-08002B2CF9AE}" pid="5" name="MSIP_Label_09e9a456-2778-4ca9-be06-1190b1e1118a_Name">
    <vt:lpwstr>D3</vt:lpwstr>
  </property>
  <property fmtid="{D5CDD505-2E9C-101B-9397-08002B2CF9AE}" pid="6" name="MSIP_Label_09e9a456-2778-4ca9-be06-1190b1e1118a_SiteId">
    <vt:lpwstr>658ba197-6c73-4fea-91bd-1c7d8de6bf2c</vt:lpwstr>
  </property>
  <property fmtid="{D5CDD505-2E9C-101B-9397-08002B2CF9AE}" pid="7" name="MSIP_Label_09e9a456-2778-4ca9-be06-1190b1e1118a_ActionId">
    <vt:lpwstr>b8ca929d-1751-47e6-9574-2394b5c02b66</vt:lpwstr>
  </property>
  <property fmtid="{D5CDD505-2E9C-101B-9397-08002B2CF9AE}" pid="8" name="MSIP_Label_09e9a456-2778-4ca9-be06-1190b1e1118a_ContentBits">
    <vt:lpwstr>0</vt:lpwstr>
  </property>
</Properties>
</file>